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165" windowWidth="23790" windowHeight="10530" tabRatio="500"/>
  </bookViews>
  <sheets>
    <sheet name="Anleitung" sheetId="5" r:id="rId1"/>
    <sheet name="Stromersparnis" sheetId="2" r:id="rId2"/>
    <sheet name="Unterhaltsersparnis" sheetId="4" r:id="rId3"/>
  </sheets>
  <definedNames>
    <definedName name="_xlnm.Print_Area" localSheetId="0">Anleitung!$A$1:$G$28</definedName>
    <definedName name="_xlnm.Print_Titles" localSheetId="1">Stromersparnis!$1:$3</definedName>
    <definedName name="_xlnm.Print_Titles" localSheetId="2">Unterhaltsersparnis!$1:$3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4" l="1"/>
  <c r="E8" i="2"/>
  <c r="G7" i="4" l="1"/>
  <c r="H7" i="4"/>
  <c r="I7" i="4"/>
  <c r="J7" i="4"/>
  <c r="G8" i="4"/>
  <c r="H8" i="4"/>
  <c r="I8" i="4"/>
  <c r="J8" i="4"/>
  <c r="G10" i="4"/>
  <c r="H10" i="4"/>
  <c r="E10" i="4"/>
  <c r="I10" i="4"/>
  <c r="G11" i="4"/>
  <c r="H11" i="4"/>
  <c r="I11" i="4"/>
  <c r="J11" i="4" s="1"/>
  <c r="J17" i="4" s="1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I9" i="4"/>
  <c r="H9" i="4"/>
  <c r="J10" i="4"/>
  <c r="J12" i="4"/>
  <c r="J13" i="4"/>
  <c r="J14" i="4"/>
  <c r="J15" i="4"/>
  <c r="J16" i="4"/>
  <c r="E33" i="2"/>
  <c r="G33" i="2"/>
  <c r="G34" i="2"/>
  <c r="G35" i="2"/>
  <c r="G36" i="2"/>
  <c r="E37" i="2"/>
  <c r="G37" i="2"/>
  <c r="E38" i="2"/>
  <c r="G38" i="2"/>
  <c r="G39" i="2"/>
  <c r="G40" i="2"/>
  <c r="E34" i="2"/>
  <c r="E35" i="2"/>
  <c r="E36" i="2"/>
  <c r="E39" i="2"/>
  <c r="E40" i="2"/>
  <c r="G9" i="2"/>
  <c r="E10" i="2"/>
  <c r="G10" i="2"/>
  <c r="G11" i="2"/>
  <c r="G12" i="2"/>
  <c r="G13" i="2"/>
  <c r="G14" i="2"/>
  <c r="G15" i="2"/>
  <c r="G16" i="2"/>
  <c r="E9" i="2"/>
  <c r="E11" i="2"/>
  <c r="E12" i="2"/>
  <c r="E13" i="2"/>
  <c r="E14" i="2"/>
  <c r="E15" i="2"/>
  <c r="E16" i="2"/>
  <c r="G9" i="4"/>
  <c r="E8" i="4"/>
  <c r="E9" i="4"/>
  <c r="E11" i="4"/>
  <c r="E12" i="4"/>
  <c r="E13" i="4"/>
  <c r="E14" i="4"/>
  <c r="E15" i="4"/>
  <c r="E16" i="4"/>
  <c r="B10" i="4"/>
  <c r="B11" i="4"/>
  <c r="B12" i="4"/>
  <c r="B13" i="4"/>
  <c r="B14" i="4"/>
  <c r="B15" i="4"/>
  <c r="B16" i="4"/>
  <c r="E7" i="4"/>
  <c r="B8" i="4"/>
  <c r="B9" i="4"/>
  <c r="A2" i="4"/>
  <c r="J9" i="4"/>
  <c r="E7" i="2"/>
  <c r="G7" i="2"/>
  <c r="E31" i="2"/>
  <c r="G31" i="2"/>
  <c r="G8" i="2"/>
  <c r="G17" i="2" s="1"/>
  <c r="E17" i="2"/>
  <c r="E32" i="2"/>
  <c r="G32" i="2"/>
  <c r="C17" i="2"/>
  <c r="C41" i="2"/>
  <c r="G41" i="2"/>
  <c r="E41" i="2"/>
</calcChain>
</file>

<file path=xl/sharedStrings.xml><?xml version="1.0" encoding="utf-8"?>
<sst xmlns="http://schemas.openxmlformats.org/spreadsheetml/2006/main" count="69" uniqueCount="53">
  <si>
    <t>Anzahl</t>
  </si>
  <si>
    <t>IST-Zustand</t>
  </si>
  <si>
    <t>Total IST-Zustand</t>
  </si>
  <si>
    <t>Massnahmen zur Verbesserungen der Stromeffizienz</t>
  </si>
  <si>
    <t>Verbrauch</t>
  </si>
  <si>
    <t>Betriebsstd</t>
  </si>
  <si>
    <t>Leistung / Stk.</t>
  </si>
  <si>
    <t>Tot. Leistung</t>
  </si>
  <si>
    <t>Neu-Zustand</t>
  </si>
  <si>
    <t>Total NEU-Zustand</t>
  </si>
  <si>
    <t>Blau = Eingabefelder</t>
  </si>
  <si>
    <t>Pos</t>
  </si>
  <si>
    <t>Firma Muster, 8000 Zürich</t>
  </si>
  <si>
    <t>Lebensdauer</t>
  </si>
  <si>
    <t>Anz. Ersatz pro Jahr</t>
  </si>
  <si>
    <t>Kosten pro Jahr</t>
  </si>
  <si>
    <t>Nachweis Unterhalts-Ersparnis</t>
  </si>
  <si>
    <t>Einsatz pro Jahr</t>
  </si>
  <si>
    <t>Anleitung</t>
  </si>
  <si>
    <t>Nachweis Stromeinsparung</t>
  </si>
  <si>
    <t>Produktionshalle A2: HQI-Metalldampflampen</t>
  </si>
  <si>
    <t>Bemerkungen</t>
  </si>
  <si>
    <t>Produktionshalle A2: LED Strahler Typ YZ</t>
  </si>
  <si>
    <t>Total Unterhaltsersparnis</t>
  </si>
  <si>
    <t>50 Wochen, 5 Tage, ca. 6h Betrieb/Tag --&gt; 1500 h</t>
  </si>
  <si>
    <t>50 Wochen, 5 Tage, Dauerbetrieb 07:00 bis 17:00 --&gt; 2500 h</t>
  </si>
  <si>
    <t>Reduktion durch Präsenzmelder von 1500 auf 1300 h</t>
  </si>
  <si>
    <t>Ort, Typ der Leuchten</t>
  </si>
  <si>
    <t>Büroräume 1- 10, Bau 2: T8-Leuchstoffröhren mit KVG</t>
  </si>
  <si>
    <t>Büroräume 1-10, Bau 2: LED-Leuchten mit Präsenzmelder</t>
  </si>
  <si>
    <t>Material-kosten / Stk.</t>
  </si>
  <si>
    <t>Arbeits-kosten / Stk.</t>
  </si>
  <si>
    <t>Diese Excel-Datei dient als Hilfsmittel für die Berechnung des Stromverbrauchs</t>
  </si>
  <si>
    <t xml:space="preserve">Mithilfe der beiden Tabellenblätter «Stromersparnis» und «Unterhaltsersparnis» </t>
  </si>
  <si>
    <t xml:space="preserve">- Im Tabellenblatt «Stromersparnis» wird der bisherige Verbrauch </t>
  </si>
  <si>
    <t>- Im Tabellenblatt «Unterhaltsersparnis» werden die Unterhaltskosten</t>
  </si>
  <si>
    <t xml:space="preserve">  der bestehenden Anlage aufgelistet.</t>
  </si>
  <si>
    <t>Grundsätzlich müssen Sie die blau hinterlegten Zellen ausfüllen. Zum besseren</t>
  </si>
  <si>
    <t>resp. überschrieben werden.</t>
  </si>
  <si>
    <t>«Unterhaltsersparnis» ausgefüllt wird.</t>
  </si>
  <si>
    <t>Reichen die zehn Zeilen nicht aus, so kann ein zweites Blatt ausgefüllt werden.</t>
  </si>
  <si>
    <t>In der Spalte «Bemerkung» können ergänzende Informationen angegeben werden.</t>
  </si>
  <si>
    <t>Hier interessiert insbesondere die Herleitung der Jahresbetriebsstunden.</t>
  </si>
  <si>
    <t xml:space="preserve">  sowie der neue Verbrauch dargestellt.</t>
  </si>
  <si>
    <t>werden folgende Angaben ersichtlich:</t>
  </si>
  <si>
    <r>
      <t>Wichtig ist, dass zuerst das Blatt «Stromersparnis</t>
    </r>
    <r>
      <rPr>
        <b/>
        <sz val="12"/>
        <rFont val="Arial"/>
        <family val="2"/>
      </rPr>
      <t>»</t>
    </r>
    <r>
      <rPr>
        <sz val="12"/>
        <rFont val="Arial"/>
        <family val="2"/>
      </rPr>
      <t xml:space="preserve"> und erst dann das Blatt </t>
    </r>
  </si>
  <si>
    <t>Verständnis wurden bereits einige Werte eingesetzt. Diese Zellen können gelöscht</t>
  </si>
  <si>
    <t>Die errechneten Werte können in das Formular «Stromeffizienz im Unternehmen,</t>
  </si>
  <si>
    <t>Die Exceldatei ist dem Gesuchsformular beizulegen.</t>
  </si>
  <si>
    <t>Gesuch Stromeffizienz-Projekte» unter Punkt 3.2 und 3.3 eingetragen werden.</t>
  </si>
  <si>
    <t>Produktionshalle A2: LED Strahler Typ ZA</t>
  </si>
  <si>
    <r>
      <t>sowie den Unterhaltskosten und ist explizit</t>
    </r>
    <r>
      <rPr>
        <b/>
        <sz val="12"/>
        <color theme="1"/>
        <rFont val="Arial"/>
        <family val="2"/>
      </rPr>
      <t xml:space="preserve"> für Beleuchtungsprojekte </t>
    </r>
    <r>
      <rPr>
        <sz val="12"/>
        <color theme="1"/>
        <rFont val="Arial"/>
        <family val="2"/>
      </rPr>
      <t>ausgelegt.</t>
    </r>
  </si>
  <si>
    <t>Version 2017_02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</si>
</sst>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W&quot;"/>
    <numFmt numFmtId="165" formatCode="#,##0\ &quot;h/a&quot;"/>
    <numFmt numFmtId="166" formatCode="#,##0\ &quot;kWh/a&quot;"/>
    <numFmt numFmtId="167" formatCode="#,##0\ &quot;Stk.&quot;"/>
    <numFmt numFmtId="168" formatCode="#,##0\ &quot;h&quot;"/>
    <numFmt numFmtId="169" formatCode="[$CHF]\ #,##0"/>
    <numFmt numFmtId="170" formatCode="#,##0\ &quot;a&quot;"/>
  </numFmts>
  <fonts count="2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color theme="3" tint="0.39997558519241921"/>
      <name val="Arial"/>
      <family val="2"/>
    </font>
    <font>
      <b/>
      <sz val="11"/>
      <color theme="1"/>
      <name val="Arial Narrow"/>
      <family val="2"/>
    </font>
    <font>
      <b/>
      <sz val="10"/>
      <color theme="3" tint="0.39997558519241921"/>
      <name val="Arial"/>
      <family val="2"/>
    </font>
    <font>
      <b/>
      <sz val="11"/>
      <color theme="0" tint="-0.249977111117893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>
      <protection locked="0"/>
    </xf>
    <xf numFmtId="0" fontId="2" fillId="2" borderId="1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>
      <protection locked="0"/>
    </xf>
    <xf numFmtId="0" fontId="10" fillId="4" borderId="0" xfId="0" applyFont="1" applyFill="1" applyProtection="1">
      <protection locked="0"/>
    </xf>
    <xf numFmtId="0" fontId="9" fillId="4" borderId="2" xfId="0" applyFont="1" applyFill="1" applyBorder="1" applyProtection="1">
      <protection locked="0"/>
    </xf>
    <xf numFmtId="167" fontId="9" fillId="4" borderId="2" xfId="0" applyNumberFormat="1" applyFont="1" applyFill="1" applyBorder="1" applyAlignment="1" applyProtection="1">
      <alignment horizontal="center"/>
      <protection locked="0"/>
    </xf>
    <xf numFmtId="164" fontId="9" fillId="4" borderId="2" xfId="0" applyNumberFormat="1" applyFont="1" applyFill="1" applyBorder="1" applyAlignment="1" applyProtection="1">
      <alignment horizontal="center"/>
      <protection locked="0"/>
    </xf>
    <xf numFmtId="165" fontId="9" fillId="4" borderId="2" xfId="0" applyNumberFormat="1" applyFont="1" applyFill="1" applyBorder="1" applyAlignment="1" applyProtection="1">
      <alignment horizontal="center"/>
      <protection locked="0"/>
    </xf>
    <xf numFmtId="165" fontId="9" fillId="4" borderId="2" xfId="0" applyNumberFormat="1" applyFont="1" applyFill="1" applyBorder="1" applyAlignment="1" applyProtection="1">
      <alignment horizontal="left"/>
      <protection locked="0"/>
    </xf>
    <xf numFmtId="169" fontId="9" fillId="4" borderId="2" xfId="0" applyNumberFormat="1" applyFont="1" applyFill="1" applyBorder="1" applyAlignment="1" applyProtection="1">
      <alignment horizontal="center"/>
      <protection locked="0"/>
    </xf>
    <xf numFmtId="168" fontId="9" fillId="4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6" fillId="0" borderId="0" xfId="0" applyFont="1" applyProtection="1"/>
    <xf numFmtId="0" fontId="19" fillId="0" borderId="0" xfId="0" applyFont="1" applyProtection="1"/>
    <xf numFmtId="0" fontId="0" fillId="0" borderId="0" xfId="0" quotePrefix="1" applyAlignment="1" applyProtection="1">
      <alignment horizontal="left" indent="4"/>
    </xf>
    <xf numFmtId="0" fontId="18" fillId="0" borderId="0" xfId="0" applyFont="1" applyAlignment="1" applyProtection="1">
      <alignment vertical="top"/>
    </xf>
    <xf numFmtId="0" fontId="10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13" fillId="0" borderId="0" xfId="0" applyFont="1" applyAlignment="1" applyProtection="1">
      <alignment horizontal="right"/>
    </xf>
    <xf numFmtId="0" fontId="10" fillId="4" borderId="0" xfId="0" applyFont="1" applyFill="1" applyProtection="1"/>
    <xf numFmtId="0" fontId="18" fillId="0" borderId="0" xfId="0" applyFont="1" applyAlignment="1" applyProtection="1">
      <alignment horizontal="left"/>
    </xf>
    <xf numFmtId="0" fontId="11" fillId="0" borderId="0" xfId="0" applyFont="1" applyProtection="1"/>
    <xf numFmtId="0" fontId="12" fillId="3" borderId="2" xfId="0" applyFont="1" applyFill="1" applyBorder="1" applyProtection="1"/>
    <xf numFmtId="0" fontId="12" fillId="3" borderId="2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166" fontId="9" fillId="0" borderId="2" xfId="0" applyNumberFormat="1" applyFont="1" applyFill="1" applyBorder="1" applyAlignment="1" applyProtection="1">
      <alignment horizontal="center"/>
    </xf>
    <xf numFmtId="0" fontId="12" fillId="0" borderId="2" xfId="0" applyFont="1" applyBorder="1" applyProtection="1"/>
    <xf numFmtId="167" fontId="14" fillId="0" borderId="2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164" fontId="14" fillId="0" borderId="2" xfId="0" applyNumberFormat="1" applyFont="1" applyBorder="1" applyAlignment="1" applyProtection="1">
      <alignment horizontal="center"/>
    </xf>
    <xf numFmtId="165" fontId="12" fillId="0" borderId="2" xfId="0" applyNumberFormat="1" applyFont="1" applyBorder="1" applyAlignment="1" applyProtection="1">
      <alignment horizontal="center"/>
    </xf>
    <xf numFmtId="166" fontId="12" fillId="0" borderId="2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1" fillId="0" borderId="0" xfId="0" applyFont="1" applyAlignment="1" applyProtection="1">
      <alignment horizontal="right" vertical="top"/>
    </xf>
    <xf numFmtId="0" fontId="10" fillId="0" borderId="0" xfId="0" applyFont="1" applyFill="1" applyProtection="1"/>
    <xf numFmtId="0" fontId="8" fillId="0" borderId="0" xfId="0" applyFont="1" applyAlignment="1" applyProtection="1">
      <alignment horizontal="left"/>
    </xf>
    <xf numFmtId="0" fontId="12" fillId="3" borderId="2" xfId="0" applyFont="1" applyFill="1" applyBorder="1" applyAlignment="1" applyProtection="1">
      <alignment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Protection="1"/>
    <xf numFmtId="167" fontId="9" fillId="0" borderId="2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70" fontId="9" fillId="5" borderId="2" xfId="0" applyNumberFormat="1" applyFont="1" applyFill="1" applyBorder="1" applyAlignment="1" applyProtection="1">
      <alignment horizontal="center"/>
    </xf>
    <xf numFmtId="169" fontId="9" fillId="5" borderId="2" xfId="0" applyNumberFormat="1" applyFont="1" applyFill="1" applyBorder="1" applyAlignment="1" applyProtection="1">
      <alignment horizontal="center"/>
    </xf>
    <xf numFmtId="169" fontId="12" fillId="5" borderId="2" xfId="0" applyNumberFormat="1" applyFont="1" applyFill="1" applyBorder="1" applyAlignment="1" applyProtection="1">
      <alignment horizontal="center"/>
    </xf>
  </cellXfs>
  <cellStyles count="78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tiz" xfId="1" builtinId="10" customBuiltin="1"/>
    <cellStyle name="Standard" xfId="0" builtinId="0" customBuiltin="1"/>
  </cellStyles>
  <dxfs count="0"/>
  <tableStyles count="0" defaultTableStyle="TableStyleMedium9" defaultPivotStyle="PivotStyleMedium4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381000</xdr:rowOff>
    </xdr:from>
    <xdr:to>
      <xdr:col>6</xdr:col>
      <xdr:colOff>836677</xdr:colOff>
      <xdr:row>0</xdr:row>
      <xdr:rowOff>1065277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381000"/>
          <a:ext cx="684277" cy="684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19</xdr:row>
      <xdr:rowOff>22412</xdr:rowOff>
    </xdr:from>
    <xdr:to>
      <xdr:col>7</xdr:col>
      <xdr:colOff>3462618</xdr:colOff>
      <xdr:row>26</xdr:row>
      <xdr:rowOff>201706</xdr:rowOff>
    </xdr:to>
    <xdr:sp macro="" textlink="" fLocksText="0">
      <xdr:nvSpPr>
        <xdr:cNvPr id="2" name="Textfeld 1"/>
        <xdr:cNvSpPr txBox="1"/>
      </xdr:nvSpPr>
      <xdr:spPr>
        <a:xfrm>
          <a:off x="392206" y="3989294"/>
          <a:ext cx="12113559" cy="143435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Arial Narrow" panose="020B0606020202030204" pitchFamily="34" charset="0"/>
            </a:rPr>
            <a:t>Ersatz der T8-leuchtstoffröhren</a:t>
          </a:r>
          <a:r>
            <a:rPr lang="de-CH" sz="1100" baseline="0">
              <a:latin typeface="Arial Narrow" panose="020B0606020202030204" pitchFamily="34" charset="0"/>
            </a:rPr>
            <a:t> </a:t>
          </a:r>
          <a:r>
            <a:rPr lang="de-CH" sz="1100">
              <a:latin typeface="Arial Narrow" panose="020B0606020202030204" pitchFamily="34" charset="0"/>
            </a:rPr>
            <a:t>durch LED-Leuchten</a:t>
          </a:r>
          <a:r>
            <a:rPr lang="de-CH" sz="1100" baseline="0">
              <a:latin typeface="Arial Narrow" panose="020B0606020202030204" pitchFamily="34" charset="0"/>
            </a:rPr>
            <a:t> Typ XY, gesteuert über Präsenzmelder</a:t>
          </a:r>
        </a:p>
        <a:p>
          <a:r>
            <a:rPr lang="de-CH" sz="1100" baseline="0">
              <a:latin typeface="Arial Narrow" panose="020B0606020202030204" pitchFamily="34" charset="0"/>
            </a:rPr>
            <a:t>Ersatz HQI-Metalldampflampen durch LED-Strahler Typ YZ und Typ ZA</a:t>
          </a:r>
          <a:endParaRPr lang="de-CH" sz="1100">
            <a:latin typeface="Arial Narrow" panose="020B060602020203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8"/>
  <sheetViews>
    <sheetView showGridLines="0" tabSelected="1" workbookViewId="0"/>
  </sheetViews>
  <sheetFormatPr baseColWidth="10" defaultRowHeight="15" x14ac:dyDescent="0.2"/>
  <cols>
    <col min="1" max="1" width="5.6640625" style="9" customWidth="1"/>
    <col min="2" max="2" width="11.5546875" style="9"/>
    <col min="3" max="3" width="11.5546875" style="9" customWidth="1"/>
    <col min="4" max="16384" width="11.5546875" style="9"/>
  </cols>
  <sheetData>
    <row r="1" spans="2:2" ht="114.75" customHeight="1" x14ac:dyDescent="0.2"/>
    <row r="2" spans="2:2" ht="26.25" x14ac:dyDescent="0.4">
      <c r="B2" s="11" t="s">
        <v>18</v>
      </c>
    </row>
    <row r="4" spans="2:2" x14ac:dyDescent="0.2">
      <c r="B4" s="9" t="s">
        <v>32</v>
      </c>
    </row>
    <row r="5" spans="2:2" ht="15.75" x14ac:dyDescent="0.25">
      <c r="B5" s="9" t="s">
        <v>51</v>
      </c>
    </row>
    <row r="6" spans="2:2" x14ac:dyDescent="0.2">
      <c r="B6" s="9" t="s">
        <v>47</v>
      </c>
    </row>
    <row r="7" spans="2:2" x14ac:dyDescent="0.2">
      <c r="B7" s="9" t="s">
        <v>49</v>
      </c>
    </row>
    <row r="8" spans="2:2" x14ac:dyDescent="0.2">
      <c r="B8" s="9" t="s">
        <v>48</v>
      </c>
    </row>
    <row r="10" spans="2:2" x14ac:dyDescent="0.2">
      <c r="B10" s="9" t="s">
        <v>33</v>
      </c>
    </row>
    <row r="11" spans="2:2" x14ac:dyDescent="0.2">
      <c r="B11" s="9" t="s">
        <v>44</v>
      </c>
    </row>
    <row r="12" spans="2:2" ht="8.25" customHeight="1" x14ac:dyDescent="0.2"/>
    <row r="13" spans="2:2" x14ac:dyDescent="0.2">
      <c r="B13" s="12" t="s">
        <v>34</v>
      </c>
    </row>
    <row r="14" spans="2:2" x14ac:dyDescent="0.2">
      <c r="B14" s="12" t="s">
        <v>43</v>
      </c>
    </row>
    <row r="15" spans="2:2" x14ac:dyDescent="0.2">
      <c r="B15" s="12" t="s">
        <v>35</v>
      </c>
    </row>
    <row r="16" spans="2:2" x14ac:dyDescent="0.2">
      <c r="B16" s="12" t="s">
        <v>36</v>
      </c>
    </row>
    <row r="18" spans="2:2" x14ac:dyDescent="0.2">
      <c r="B18" s="9" t="s">
        <v>37</v>
      </c>
    </row>
    <row r="19" spans="2:2" x14ac:dyDescent="0.2">
      <c r="B19" s="9" t="s">
        <v>46</v>
      </c>
    </row>
    <row r="20" spans="2:2" x14ac:dyDescent="0.2">
      <c r="B20" s="9" t="s">
        <v>38</v>
      </c>
    </row>
    <row r="22" spans="2:2" ht="15.75" x14ac:dyDescent="0.25">
      <c r="B22" s="10" t="s">
        <v>45</v>
      </c>
    </row>
    <row r="23" spans="2:2" x14ac:dyDescent="0.2">
      <c r="B23" s="10" t="s">
        <v>39</v>
      </c>
    </row>
    <row r="25" spans="2:2" x14ac:dyDescent="0.2">
      <c r="B25" s="9" t="s">
        <v>40</v>
      </c>
    </row>
    <row r="27" spans="2:2" x14ac:dyDescent="0.2">
      <c r="B27" s="9" t="s">
        <v>41</v>
      </c>
    </row>
    <row r="28" spans="2:2" x14ac:dyDescent="0.2">
      <c r="B28" s="9" t="s">
        <v>42</v>
      </c>
    </row>
  </sheetData>
  <sheetProtection sheet="1" objects="1" scenarios="1"/>
  <pageMargins left="0.7" right="0.7" top="0.78740157499999996" bottom="0.78740157499999996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85" zoomScaleNormal="85" zoomScalePageLayoutView="70" workbookViewId="0"/>
  </sheetViews>
  <sheetFormatPr baseColWidth="10" defaultColWidth="10.6640625" defaultRowHeight="12.75" x14ac:dyDescent="0.2"/>
  <cols>
    <col min="1" max="1" width="4.33203125" style="37" customWidth="1"/>
    <col min="2" max="2" width="38.21875" style="37" customWidth="1"/>
    <col min="3" max="5" width="12.77734375" style="37" customWidth="1"/>
    <col min="6" max="6" width="10.88671875" style="37" bestFit="1" customWidth="1"/>
    <col min="7" max="7" width="13.77734375" style="37" bestFit="1" customWidth="1"/>
    <col min="8" max="8" width="40.5546875" style="37" customWidth="1"/>
    <col min="9" max="16384" width="10.6640625" style="37"/>
  </cols>
  <sheetData>
    <row r="1" spans="1:8" s="14" customFormat="1" ht="29.25" customHeight="1" x14ac:dyDescent="0.3">
      <c r="A1" s="13" t="s">
        <v>19</v>
      </c>
      <c r="C1" s="15"/>
      <c r="D1" s="16"/>
      <c r="E1" s="17"/>
      <c r="H1" s="38" t="s">
        <v>52</v>
      </c>
    </row>
    <row r="2" spans="1:8" s="14" customFormat="1" ht="24" customHeight="1" x14ac:dyDescent="0.3">
      <c r="A2" s="1" t="s">
        <v>12</v>
      </c>
      <c r="B2" s="1"/>
      <c r="C2" s="15"/>
      <c r="D2" s="1" t="s">
        <v>10</v>
      </c>
      <c r="E2" s="17"/>
    </row>
    <row r="3" spans="1:8" s="14" customFormat="1" ht="14.25" customHeight="1" x14ac:dyDescent="0.3">
      <c r="B3" s="16"/>
      <c r="C3" s="15"/>
      <c r="D3" s="16"/>
      <c r="E3" s="17"/>
    </row>
    <row r="4" spans="1:8" s="14" customFormat="1" ht="24" customHeight="1" x14ac:dyDescent="0.3">
      <c r="A4" s="19" t="s">
        <v>1</v>
      </c>
      <c r="D4" s="16"/>
      <c r="E4" s="15"/>
    </row>
    <row r="5" spans="1:8" s="14" customFormat="1" ht="6" customHeight="1" x14ac:dyDescent="0.3">
      <c r="B5" s="20"/>
      <c r="C5" s="15"/>
      <c r="D5" s="15"/>
      <c r="E5" s="15"/>
    </row>
    <row r="6" spans="1:8" s="14" customFormat="1" ht="16.5" x14ac:dyDescent="0.3">
      <c r="A6" s="21" t="s">
        <v>11</v>
      </c>
      <c r="B6" s="21" t="s">
        <v>27</v>
      </c>
      <c r="C6" s="22" t="s">
        <v>0</v>
      </c>
      <c r="D6" s="22" t="s">
        <v>6</v>
      </c>
      <c r="E6" s="22" t="s">
        <v>7</v>
      </c>
      <c r="F6" s="22" t="s">
        <v>5</v>
      </c>
      <c r="G6" s="22" t="s">
        <v>4</v>
      </c>
      <c r="H6" s="22" t="s">
        <v>21</v>
      </c>
    </row>
    <row r="7" spans="1:8" s="14" customFormat="1" ht="16.5" x14ac:dyDescent="0.3">
      <c r="A7" s="23">
        <v>1</v>
      </c>
      <c r="B7" s="2" t="s">
        <v>28</v>
      </c>
      <c r="C7" s="3">
        <v>100</v>
      </c>
      <c r="D7" s="4">
        <v>65</v>
      </c>
      <c r="E7" s="24">
        <f>C7*D7</f>
        <v>6500</v>
      </c>
      <c r="F7" s="5">
        <v>1500</v>
      </c>
      <c r="G7" s="25">
        <f>E7*F7/1000</f>
        <v>9750</v>
      </c>
      <c r="H7" s="6" t="s">
        <v>24</v>
      </c>
    </row>
    <row r="8" spans="1:8" s="14" customFormat="1" ht="16.5" x14ac:dyDescent="0.3">
      <c r="A8" s="23">
        <v>2</v>
      </c>
      <c r="B8" s="2" t="s">
        <v>20</v>
      </c>
      <c r="C8" s="3">
        <v>20</v>
      </c>
      <c r="D8" s="4">
        <v>450</v>
      </c>
      <c r="E8" s="24">
        <f t="shared" ref="E8:E16" si="0">C8*D8</f>
        <v>9000</v>
      </c>
      <c r="F8" s="5">
        <v>2500</v>
      </c>
      <c r="G8" s="25">
        <f t="shared" ref="G8:G16" si="1">E8*F8/1000</f>
        <v>22500</v>
      </c>
      <c r="H8" s="6" t="s">
        <v>25</v>
      </c>
    </row>
    <row r="9" spans="1:8" s="14" customFormat="1" ht="16.5" x14ac:dyDescent="0.3">
      <c r="A9" s="23">
        <v>3</v>
      </c>
      <c r="B9" s="2"/>
      <c r="C9" s="3"/>
      <c r="D9" s="4"/>
      <c r="E9" s="24">
        <f t="shared" si="0"/>
        <v>0</v>
      </c>
      <c r="F9" s="5"/>
      <c r="G9" s="25">
        <f t="shared" si="1"/>
        <v>0</v>
      </c>
      <c r="H9" s="5"/>
    </row>
    <row r="10" spans="1:8" s="14" customFormat="1" ht="16.5" x14ac:dyDescent="0.3">
      <c r="A10" s="23">
        <v>4</v>
      </c>
      <c r="B10" s="2"/>
      <c r="C10" s="3"/>
      <c r="D10" s="4"/>
      <c r="E10" s="24">
        <f t="shared" si="0"/>
        <v>0</v>
      </c>
      <c r="F10" s="5"/>
      <c r="G10" s="25">
        <f t="shared" si="1"/>
        <v>0</v>
      </c>
      <c r="H10" s="6"/>
    </row>
    <row r="11" spans="1:8" s="14" customFormat="1" ht="16.5" x14ac:dyDescent="0.3">
      <c r="A11" s="23">
        <v>5</v>
      </c>
      <c r="B11" s="2"/>
      <c r="C11" s="3"/>
      <c r="D11" s="4"/>
      <c r="E11" s="24">
        <f t="shared" si="0"/>
        <v>0</v>
      </c>
      <c r="F11" s="5"/>
      <c r="G11" s="25">
        <f t="shared" si="1"/>
        <v>0</v>
      </c>
      <c r="H11" s="6"/>
    </row>
    <row r="12" spans="1:8" s="14" customFormat="1" ht="16.5" x14ac:dyDescent="0.3">
      <c r="A12" s="23">
        <v>6</v>
      </c>
      <c r="B12" s="2"/>
      <c r="C12" s="3"/>
      <c r="D12" s="4"/>
      <c r="E12" s="24">
        <f t="shared" si="0"/>
        <v>0</v>
      </c>
      <c r="F12" s="5"/>
      <c r="G12" s="25">
        <f t="shared" si="1"/>
        <v>0</v>
      </c>
      <c r="H12" s="6"/>
    </row>
    <row r="13" spans="1:8" s="14" customFormat="1" ht="16.5" x14ac:dyDescent="0.3">
      <c r="A13" s="23">
        <v>7</v>
      </c>
      <c r="B13" s="2"/>
      <c r="C13" s="3"/>
      <c r="D13" s="4"/>
      <c r="E13" s="24">
        <f t="shared" si="0"/>
        <v>0</v>
      </c>
      <c r="F13" s="5"/>
      <c r="G13" s="25">
        <f t="shared" si="1"/>
        <v>0</v>
      </c>
      <c r="H13" s="5"/>
    </row>
    <row r="14" spans="1:8" s="14" customFormat="1" ht="16.5" x14ac:dyDescent="0.3">
      <c r="A14" s="23">
        <v>8</v>
      </c>
      <c r="B14" s="2"/>
      <c r="C14" s="3"/>
      <c r="D14" s="4"/>
      <c r="E14" s="24">
        <f t="shared" si="0"/>
        <v>0</v>
      </c>
      <c r="F14" s="5"/>
      <c r="G14" s="25">
        <f t="shared" si="1"/>
        <v>0</v>
      </c>
      <c r="H14" s="5"/>
    </row>
    <row r="15" spans="1:8" s="14" customFormat="1" ht="16.5" x14ac:dyDescent="0.3">
      <c r="A15" s="23">
        <v>9</v>
      </c>
      <c r="B15" s="2"/>
      <c r="C15" s="3"/>
      <c r="D15" s="4"/>
      <c r="E15" s="24">
        <f t="shared" si="0"/>
        <v>0</v>
      </c>
      <c r="F15" s="5"/>
      <c r="G15" s="25">
        <f t="shared" si="1"/>
        <v>0</v>
      </c>
      <c r="H15" s="5"/>
    </row>
    <row r="16" spans="1:8" s="14" customFormat="1" ht="16.5" x14ac:dyDescent="0.3">
      <c r="A16" s="23">
        <v>10</v>
      </c>
      <c r="B16" s="2"/>
      <c r="C16" s="3"/>
      <c r="D16" s="4"/>
      <c r="E16" s="24">
        <f t="shared" si="0"/>
        <v>0</v>
      </c>
      <c r="F16" s="5"/>
      <c r="G16" s="25">
        <f t="shared" si="1"/>
        <v>0</v>
      </c>
      <c r="H16" s="5"/>
    </row>
    <row r="17" spans="1:8" s="14" customFormat="1" ht="16.5" x14ac:dyDescent="0.3">
      <c r="A17" s="23"/>
      <c r="B17" s="26" t="s">
        <v>2</v>
      </c>
      <c r="C17" s="27">
        <f>SUM(C7:C16)</f>
        <v>120</v>
      </c>
      <c r="D17" s="28"/>
      <c r="E17" s="29">
        <f>SUM(E7:E16)</f>
        <v>15500</v>
      </c>
      <c r="F17" s="30"/>
      <c r="G17" s="31">
        <f>SUM(G7:G16)</f>
        <v>32250</v>
      </c>
      <c r="H17" s="30"/>
    </row>
    <row r="18" spans="1:8" s="14" customFormat="1" ht="16.5" x14ac:dyDescent="0.3">
      <c r="B18" s="15"/>
      <c r="C18" s="32"/>
      <c r="D18" s="32"/>
      <c r="E18" s="32"/>
    </row>
    <row r="19" spans="1:8" s="14" customFormat="1" ht="16.5" x14ac:dyDescent="0.3">
      <c r="A19" s="33" t="s">
        <v>3</v>
      </c>
      <c r="C19" s="15"/>
      <c r="D19" s="15"/>
      <c r="E19" s="15"/>
    </row>
    <row r="20" spans="1:8" s="14" customFormat="1" ht="14.25" customHeight="1" x14ac:dyDescent="0.2"/>
    <row r="21" spans="1:8" s="14" customFormat="1" ht="14.25" customHeight="1" x14ac:dyDescent="0.2"/>
    <row r="22" spans="1:8" s="14" customFormat="1" ht="14.25" customHeight="1" x14ac:dyDescent="0.2"/>
    <row r="23" spans="1:8" s="14" customFormat="1" ht="14.25" customHeight="1" x14ac:dyDescent="0.2"/>
    <row r="24" spans="1:8" s="14" customFormat="1" ht="14.25" customHeight="1" x14ac:dyDescent="0.2"/>
    <row r="25" spans="1:8" s="14" customFormat="1" ht="14.25" customHeight="1" x14ac:dyDescent="0.2"/>
    <row r="26" spans="1:8" s="14" customFormat="1" ht="14.25" customHeight="1" x14ac:dyDescent="0.2"/>
    <row r="27" spans="1:8" s="14" customFormat="1" ht="16.5" customHeight="1" x14ac:dyDescent="0.2"/>
    <row r="28" spans="1:8" s="14" customFormat="1" ht="24.75" customHeight="1" x14ac:dyDescent="0.3">
      <c r="A28" s="19" t="s">
        <v>8</v>
      </c>
      <c r="C28" s="15"/>
      <c r="D28" s="15"/>
      <c r="E28" s="15"/>
    </row>
    <row r="29" spans="1:8" s="14" customFormat="1" ht="6" customHeight="1" x14ac:dyDescent="0.3">
      <c r="B29" s="15"/>
      <c r="C29" s="15"/>
      <c r="D29" s="15"/>
      <c r="E29" s="15"/>
    </row>
    <row r="30" spans="1:8" s="14" customFormat="1" ht="16.5" x14ac:dyDescent="0.3">
      <c r="A30" s="21" t="s">
        <v>11</v>
      </c>
      <c r="B30" s="21" t="s">
        <v>27</v>
      </c>
      <c r="C30" s="22" t="s">
        <v>0</v>
      </c>
      <c r="D30" s="22" t="s">
        <v>6</v>
      </c>
      <c r="E30" s="22" t="s">
        <v>7</v>
      </c>
      <c r="F30" s="22" t="s">
        <v>5</v>
      </c>
      <c r="G30" s="22" t="s">
        <v>4</v>
      </c>
      <c r="H30" s="22" t="s">
        <v>21</v>
      </c>
    </row>
    <row r="31" spans="1:8" s="14" customFormat="1" ht="16.5" x14ac:dyDescent="0.3">
      <c r="A31" s="23">
        <v>1</v>
      </c>
      <c r="B31" s="2" t="s">
        <v>29</v>
      </c>
      <c r="C31" s="3">
        <v>100</v>
      </c>
      <c r="D31" s="4">
        <v>30</v>
      </c>
      <c r="E31" s="24">
        <f>C31*D31</f>
        <v>3000</v>
      </c>
      <c r="F31" s="5">
        <v>1300</v>
      </c>
      <c r="G31" s="25">
        <f>E31*F31/1000</f>
        <v>3900</v>
      </c>
      <c r="H31" s="6" t="s">
        <v>26</v>
      </c>
    </row>
    <row r="32" spans="1:8" s="14" customFormat="1" ht="16.5" x14ac:dyDescent="0.3">
      <c r="A32" s="23">
        <v>2</v>
      </c>
      <c r="B32" s="2" t="s">
        <v>22</v>
      </c>
      <c r="C32" s="3">
        <v>5</v>
      </c>
      <c r="D32" s="4">
        <v>150</v>
      </c>
      <c r="E32" s="24">
        <f t="shared" ref="E32:E40" si="2">C32*D32</f>
        <v>750</v>
      </c>
      <c r="F32" s="5">
        <v>2500</v>
      </c>
      <c r="G32" s="25">
        <f t="shared" ref="G32:G40" si="3">E32*F32/1000</f>
        <v>1875</v>
      </c>
      <c r="H32" s="6" t="s">
        <v>25</v>
      </c>
    </row>
    <row r="33" spans="1:8" s="14" customFormat="1" ht="16.5" x14ac:dyDescent="0.3">
      <c r="A33" s="23">
        <v>3</v>
      </c>
      <c r="B33" s="2" t="s">
        <v>50</v>
      </c>
      <c r="C33" s="3">
        <v>10</v>
      </c>
      <c r="D33" s="4">
        <v>300</v>
      </c>
      <c r="E33" s="24">
        <f t="shared" si="2"/>
        <v>3000</v>
      </c>
      <c r="F33" s="5">
        <v>2500</v>
      </c>
      <c r="G33" s="25">
        <f t="shared" si="3"/>
        <v>7500</v>
      </c>
      <c r="H33" s="6" t="s">
        <v>25</v>
      </c>
    </row>
    <row r="34" spans="1:8" s="14" customFormat="1" ht="16.5" x14ac:dyDescent="0.3">
      <c r="A34" s="23">
        <v>4</v>
      </c>
      <c r="B34" s="2"/>
      <c r="C34" s="3"/>
      <c r="D34" s="4"/>
      <c r="E34" s="24">
        <f t="shared" si="2"/>
        <v>0</v>
      </c>
      <c r="F34" s="5"/>
      <c r="G34" s="25">
        <f t="shared" si="3"/>
        <v>0</v>
      </c>
      <c r="H34" s="5"/>
    </row>
    <row r="35" spans="1:8" s="14" customFormat="1" ht="16.5" x14ac:dyDescent="0.3">
      <c r="A35" s="23">
        <v>5</v>
      </c>
      <c r="B35" s="2"/>
      <c r="C35" s="3"/>
      <c r="D35" s="4"/>
      <c r="E35" s="24">
        <f t="shared" si="2"/>
        <v>0</v>
      </c>
      <c r="F35" s="5"/>
      <c r="G35" s="25">
        <f t="shared" si="3"/>
        <v>0</v>
      </c>
      <c r="H35" s="5"/>
    </row>
    <row r="36" spans="1:8" s="14" customFormat="1" ht="16.5" x14ac:dyDescent="0.3">
      <c r="A36" s="23">
        <v>6</v>
      </c>
      <c r="B36" s="2"/>
      <c r="C36" s="3"/>
      <c r="D36" s="4"/>
      <c r="E36" s="24">
        <f t="shared" si="2"/>
        <v>0</v>
      </c>
      <c r="F36" s="5"/>
      <c r="G36" s="25">
        <f t="shared" si="3"/>
        <v>0</v>
      </c>
      <c r="H36" s="5"/>
    </row>
    <row r="37" spans="1:8" s="14" customFormat="1" ht="16.5" x14ac:dyDescent="0.3">
      <c r="A37" s="23">
        <v>7</v>
      </c>
      <c r="B37" s="2"/>
      <c r="C37" s="3"/>
      <c r="D37" s="4"/>
      <c r="E37" s="24">
        <f t="shared" si="2"/>
        <v>0</v>
      </c>
      <c r="F37" s="5"/>
      <c r="G37" s="25">
        <f t="shared" si="3"/>
        <v>0</v>
      </c>
      <c r="H37" s="5"/>
    </row>
    <row r="38" spans="1:8" s="14" customFormat="1" ht="16.5" x14ac:dyDescent="0.3">
      <c r="A38" s="23">
        <v>8</v>
      </c>
      <c r="B38" s="2"/>
      <c r="C38" s="3"/>
      <c r="D38" s="4"/>
      <c r="E38" s="24">
        <f t="shared" si="2"/>
        <v>0</v>
      </c>
      <c r="F38" s="5"/>
      <c r="G38" s="25">
        <f t="shared" si="3"/>
        <v>0</v>
      </c>
      <c r="H38" s="5"/>
    </row>
    <row r="39" spans="1:8" s="14" customFormat="1" ht="16.5" x14ac:dyDescent="0.3">
      <c r="A39" s="23">
        <v>9</v>
      </c>
      <c r="B39" s="2"/>
      <c r="C39" s="3"/>
      <c r="D39" s="4"/>
      <c r="E39" s="24">
        <f t="shared" si="2"/>
        <v>0</v>
      </c>
      <c r="F39" s="5"/>
      <c r="G39" s="25">
        <f t="shared" si="3"/>
        <v>0</v>
      </c>
      <c r="H39" s="5"/>
    </row>
    <row r="40" spans="1:8" s="14" customFormat="1" ht="16.5" x14ac:dyDescent="0.3">
      <c r="A40" s="23">
        <v>10</v>
      </c>
      <c r="B40" s="2"/>
      <c r="C40" s="3"/>
      <c r="D40" s="4"/>
      <c r="E40" s="24">
        <f t="shared" si="2"/>
        <v>0</v>
      </c>
      <c r="F40" s="5"/>
      <c r="G40" s="25">
        <f t="shared" si="3"/>
        <v>0</v>
      </c>
      <c r="H40" s="5"/>
    </row>
    <row r="41" spans="1:8" s="14" customFormat="1" ht="16.5" x14ac:dyDescent="0.3">
      <c r="A41" s="23"/>
      <c r="B41" s="26" t="s">
        <v>9</v>
      </c>
      <c r="C41" s="27">
        <f>SUM(C31:C40)</f>
        <v>115</v>
      </c>
      <c r="D41" s="28"/>
      <c r="E41" s="29">
        <f>SUM(E31:E40)</f>
        <v>6750</v>
      </c>
      <c r="F41" s="30"/>
      <c r="G41" s="31">
        <f>SUM(G31:G40)</f>
        <v>13275</v>
      </c>
      <c r="H41" s="30"/>
    </row>
    <row r="42" spans="1:8" s="14" customFormat="1" ht="16.5" x14ac:dyDescent="0.3">
      <c r="B42" s="34"/>
      <c r="C42" s="35"/>
      <c r="D42" s="35"/>
      <c r="E42" s="36"/>
    </row>
  </sheetData>
  <sheetProtection sheet="1" objects="1" scenarios="1"/>
  <phoneticPr fontId="5" type="noConversion"/>
  <pageMargins left="0.78740157480314965" right="0.78740157480314965" top="0.78740157480314965" bottom="0.78740157480314965" header="0.51181102362204722" footer="0.51181102362204722"/>
  <pageSetup paperSize="9" scale="6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85" zoomScaleNormal="85" zoomScalePageLayoutView="70" workbookViewId="0"/>
  </sheetViews>
  <sheetFormatPr baseColWidth="10" defaultColWidth="10.6640625" defaultRowHeight="12.75" x14ac:dyDescent="0.2"/>
  <cols>
    <col min="1" max="1" width="4.33203125" style="37" customWidth="1"/>
    <col min="2" max="2" width="38.21875" style="37" customWidth="1"/>
    <col min="3" max="4" width="8.44140625" style="37" customWidth="1"/>
    <col min="5" max="9" width="12.77734375" style="37" customWidth="1"/>
    <col min="10" max="10" width="10.88671875" style="37" bestFit="1" customWidth="1"/>
    <col min="11" max="16384" width="10.6640625" style="37"/>
  </cols>
  <sheetData>
    <row r="1" spans="1:10" s="14" customFormat="1" ht="29.25" customHeight="1" x14ac:dyDescent="0.3">
      <c r="A1" s="13" t="s">
        <v>16</v>
      </c>
      <c r="C1" s="16"/>
      <c r="D1" s="16"/>
      <c r="E1" s="15"/>
      <c r="F1" s="16"/>
      <c r="G1" s="16"/>
      <c r="H1" s="16"/>
      <c r="I1" s="17"/>
      <c r="J1" s="38" t="s">
        <v>52</v>
      </c>
    </row>
    <row r="2" spans="1:10" s="14" customFormat="1" ht="24" customHeight="1" x14ac:dyDescent="0.3">
      <c r="A2" s="39" t="str">
        <f>Stromersparnis!A2</f>
        <v>Firma Muster, 8000 Zürich</v>
      </c>
      <c r="B2" s="39"/>
      <c r="C2" s="15"/>
      <c r="D2" s="15"/>
      <c r="E2" s="15"/>
      <c r="F2" s="18" t="s">
        <v>10</v>
      </c>
      <c r="G2" s="18"/>
      <c r="H2" s="18"/>
      <c r="I2" s="17"/>
    </row>
    <row r="3" spans="1:10" s="14" customFormat="1" ht="14.25" customHeight="1" x14ac:dyDescent="0.3">
      <c r="B3" s="16"/>
      <c r="C3" s="16"/>
      <c r="D3" s="16"/>
      <c r="E3" s="15"/>
      <c r="F3" s="16"/>
      <c r="G3" s="16"/>
      <c r="H3" s="16"/>
      <c r="I3" s="17"/>
    </row>
    <row r="4" spans="1:10" s="14" customFormat="1" ht="24" customHeight="1" x14ac:dyDescent="0.3">
      <c r="A4" s="19" t="s">
        <v>1</v>
      </c>
      <c r="C4" s="40"/>
      <c r="D4" s="40"/>
      <c r="F4" s="16"/>
      <c r="G4" s="16"/>
      <c r="H4" s="16"/>
      <c r="I4" s="15"/>
    </row>
    <row r="5" spans="1:10" s="14" customFormat="1" ht="6" customHeight="1" x14ac:dyDescent="0.3">
      <c r="B5" s="20"/>
      <c r="C5" s="20"/>
      <c r="D5" s="20"/>
      <c r="E5" s="15"/>
      <c r="F5" s="15"/>
      <c r="G5" s="15"/>
      <c r="H5" s="15"/>
      <c r="I5" s="15"/>
    </row>
    <row r="6" spans="1:10" s="14" customFormat="1" ht="33.75" customHeight="1" x14ac:dyDescent="0.2">
      <c r="A6" s="41" t="s">
        <v>11</v>
      </c>
      <c r="B6" s="41"/>
      <c r="C6" s="42" t="s">
        <v>30</v>
      </c>
      <c r="D6" s="42" t="s">
        <v>31</v>
      </c>
      <c r="E6" s="42" t="s">
        <v>0</v>
      </c>
      <c r="F6" s="42" t="s">
        <v>13</v>
      </c>
      <c r="G6" s="42" t="s">
        <v>17</v>
      </c>
      <c r="H6" s="42" t="s">
        <v>13</v>
      </c>
      <c r="I6" s="42" t="s">
        <v>14</v>
      </c>
      <c r="J6" s="42" t="s">
        <v>15</v>
      </c>
    </row>
    <row r="7" spans="1:10" s="14" customFormat="1" ht="16.5" x14ac:dyDescent="0.3">
      <c r="A7" s="23">
        <v>1</v>
      </c>
      <c r="B7" s="43" t="str">
        <f>Stromersparnis!B7</f>
        <v>Büroräume 1- 10, Bau 2: T8-Leuchstoffröhren mit KVG</v>
      </c>
      <c r="C7" s="7">
        <v>5</v>
      </c>
      <c r="D7" s="7">
        <v>20</v>
      </c>
      <c r="E7" s="44">
        <f>Stromersparnis!C7</f>
        <v>100</v>
      </c>
      <c r="F7" s="8">
        <v>10000</v>
      </c>
      <c r="G7" s="45">
        <f>Stromersparnis!F7</f>
        <v>1500</v>
      </c>
      <c r="H7" s="46">
        <f t="shared" ref="H7:H8" si="0">IF(G7=0,0,F7/G7)</f>
        <v>6.666666666666667</v>
      </c>
      <c r="I7" s="44">
        <f t="shared" ref="I7:I8" si="1">IF(G7=0,0,G7/F7*E7)</f>
        <v>15</v>
      </c>
      <c r="J7" s="47">
        <f t="shared" ref="J7:J8" si="2">I7*(C7+D7)</f>
        <v>375</v>
      </c>
    </row>
    <row r="8" spans="1:10" s="14" customFormat="1" ht="16.5" x14ac:dyDescent="0.3">
      <c r="A8" s="23">
        <v>2</v>
      </c>
      <c r="B8" s="43" t="str">
        <f>Stromersparnis!B8</f>
        <v>Produktionshalle A2: HQI-Metalldampflampen</v>
      </c>
      <c r="C8" s="7">
        <v>100</v>
      </c>
      <c r="D8" s="7">
        <v>100</v>
      </c>
      <c r="E8" s="44">
        <f>Stromersparnis!C8</f>
        <v>20</v>
      </c>
      <c r="F8" s="8">
        <v>15000</v>
      </c>
      <c r="G8" s="45">
        <f>Stromersparnis!F8</f>
        <v>2500</v>
      </c>
      <c r="H8" s="46">
        <f t="shared" si="0"/>
        <v>6</v>
      </c>
      <c r="I8" s="44">
        <f t="shared" si="1"/>
        <v>3.333333333333333</v>
      </c>
      <c r="J8" s="47">
        <f t="shared" si="2"/>
        <v>666.66666666666663</v>
      </c>
    </row>
    <row r="9" spans="1:10" s="14" customFormat="1" ht="16.5" x14ac:dyDescent="0.3">
      <c r="A9" s="23">
        <v>3</v>
      </c>
      <c r="B9" s="43">
        <f>Stromersparnis!B9</f>
        <v>0</v>
      </c>
      <c r="C9" s="7"/>
      <c r="D9" s="7"/>
      <c r="E9" s="44">
        <f>Stromersparnis!C9</f>
        <v>0</v>
      </c>
      <c r="F9" s="8"/>
      <c r="G9" s="45">
        <f>Stromersparnis!F9</f>
        <v>0</v>
      </c>
      <c r="H9" s="46">
        <f>IF(G9=0,0,F9/G9)</f>
        <v>0</v>
      </c>
      <c r="I9" s="44">
        <f>IF(G9=0,0,G9/F9*E9)</f>
        <v>0</v>
      </c>
      <c r="J9" s="47">
        <f t="shared" ref="J9" si="3">I9*(C9+D9)</f>
        <v>0</v>
      </c>
    </row>
    <row r="10" spans="1:10" s="14" customFormat="1" ht="16.5" x14ac:dyDescent="0.3">
      <c r="A10" s="23">
        <v>4</v>
      </c>
      <c r="B10" s="43">
        <f>Stromersparnis!B10</f>
        <v>0</v>
      </c>
      <c r="C10" s="7"/>
      <c r="D10" s="7"/>
      <c r="E10" s="44">
        <f>Stromersparnis!C10</f>
        <v>0</v>
      </c>
      <c r="F10" s="8"/>
      <c r="G10" s="45">
        <f>Stromersparnis!F10</f>
        <v>0</v>
      </c>
      <c r="H10" s="46">
        <f t="shared" ref="H10:H16" si="4">IF(G10=0,0,F10/G10)</f>
        <v>0</v>
      </c>
      <c r="I10" s="44">
        <f t="shared" ref="I10:I16" si="5">IF(G10=0,0,G10/F10*E10)</f>
        <v>0</v>
      </c>
      <c r="J10" s="47">
        <f t="shared" ref="J10:J16" si="6">I10*(C10+D10)</f>
        <v>0</v>
      </c>
    </row>
    <row r="11" spans="1:10" s="14" customFormat="1" ht="16.5" x14ac:dyDescent="0.3">
      <c r="A11" s="23">
        <v>5</v>
      </c>
      <c r="B11" s="43">
        <f>Stromersparnis!B11</f>
        <v>0</v>
      </c>
      <c r="C11" s="7"/>
      <c r="D11" s="7"/>
      <c r="E11" s="44">
        <f>Stromersparnis!C11</f>
        <v>0</v>
      </c>
      <c r="F11" s="8"/>
      <c r="G11" s="45">
        <f>Stromersparnis!F11</f>
        <v>0</v>
      </c>
      <c r="H11" s="46">
        <f t="shared" si="4"/>
        <v>0</v>
      </c>
      <c r="I11" s="44">
        <f t="shared" si="5"/>
        <v>0</v>
      </c>
      <c r="J11" s="47">
        <f t="shared" si="6"/>
        <v>0</v>
      </c>
    </row>
    <row r="12" spans="1:10" s="14" customFormat="1" ht="16.5" x14ac:dyDescent="0.3">
      <c r="A12" s="23">
        <v>6</v>
      </c>
      <c r="B12" s="43">
        <f>Stromersparnis!B12</f>
        <v>0</v>
      </c>
      <c r="C12" s="7"/>
      <c r="D12" s="7"/>
      <c r="E12" s="44">
        <f>Stromersparnis!C12</f>
        <v>0</v>
      </c>
      <c r="F12" s="8"/>
      <c r="G12" s="45">
        <f>Stromersparnis!F12</f>
        <v>0</v>
      </c>
      <c r="H12" s="46">
        <f t="shared" si="4"/>
        <v>0</v>
      </c>
      <c r="I12" s="44">
        <f t="shared" si="5"/>
        <v>0</v>
      </c>
      <c r="J12" s="47">
        <f t="shared" si="6"/>
        <v>0</v>
      </c>
    </row>
    <row r="13" spans="1:10" s="14" customFormat="1" ht="16.5" x14ac:dyDescent="0.3">
      <c r="A13" s="23">
        <v>7</v>
      </c>
      <c r="B13" s="43">
        <f>Stromersparnis!B13</f>
        <v>0</v>
      </c>
      <c r="C13" s="7"/>
      <c r="D13" s="7"/>
      <c r="E13" s="44">
        <f>Stromersparnis!C13</f>
        <v>0</v>
      </c>
      <c r="F13" s="8"/>
      <c r="G13" s="45">
        <f>Stromersparnis!F13</f>
        <v>0</v>
      </c>
      <c r="H13" s="46">
        <f t="shared" si="4"/>
        <v>0</v>
      </c>
      <c r="I13" s="44">
        <f t="shared" si="5"/>
        <v>0</v>
      </c>
      <c r="J13" s="47">
        <f t="shared" si="6"/>
        <v>0</v>
      </c>
    </row>
    <row r="14" spans="1:10" s="14" customFormat="1" ht="16.5" x14ac:dyDescent="0.3">
      <c r="A14" s="23">
        <v>8</v>
      </c>
      <c r="B14" s="43">
        <f>Stromersparnis!B14</f>
        <v>0</v>
      </c>
      <c r="C14" s="7"/>
      <c r="D14" s="7"/>
      <c r="E14" s="44">
        <f>Stromersparnis!C14</f>
        <v>0</v>
      </c>
      <c r="F14" s="8"/>
      <c r="G14" s="45">
        <f>Stromersparnis!F14</f>
        <v>0</v>
      </c>
      <c r="H14" s="46">
        <f t="shared" si="4"/>
        <v>0</v>
      </c>
      <c r="I14" s="44">
        <f t="shared" si="5"/>
        <v>0</v>
      </c>
      <c r="J14" s="47">
        <f t="shared" si="6"/>
        <v>0</v>
      </c>
    </row>
    <row r="15" spans="1:10" s="14" customFormat="1" ht="16.5" x14ac:dyDescent="0.3">
      <c r="A15" s="23">
        <v>9</v>
      </c>
      <c r="B15" s="43">
        <f>Stromersparnis!B15</f>
        <v>0</v>
      </c>
      <c r="C15" s="7"/>
      <c r="D15" s="7"/>
      <c r="E15" s="44">
        <f>Stromersparnis!C15</f>
        <v>0</v>
      </c>
      <c r="F15" s="8"/>
      <c r="G15" s="45">
        <f>Stromersparnis!F15</f>
        <v>0</v>
      </c>
      <c r="H15" s="46">
        <f t="shared" si="4"/>
        <v>0</v>
      </c>
      <c r="I15" s="44">
        <f t="shared" si="5"/>
        <v>0</v>
      </c>
      <c r="J15" s="47">
        <f t="shared" si="6"/>
        <v>0</v>
      </c>
    </row>
    <row r="16" spans="1:10" s="14" customFormat="1" ht="16.5" x14ac:dyDescent="0.3">
      <c r="A16" s="23">
        <v>10</v>
      </c>
      <c r="B16" s="43">
        <f>Stromersparnis!B16</f>
        <v>0</v>
      </c>
      <c r="C16" s="7"/>
      <c r="D16" s="7"/>
      <c r="E16" s="44">
        <f>Stromersparnis!C16</f>
        <v>0</v>
      </c>
      <c r="F16" s="8"/>
      <c r="G16" s="45">
        <f>Stromersparnis!F16</f>
        <v>0</v>
      </c>
      <c r="H16" s="46">
        <f t="shared" si="4"/>
        <v>0</v>
      </c>
      <c r="I16" s="44">
        <f t="shared" si="5"/>
        <v>0</v>
      </c>
      <c r="J16" s="47">
        <f t="shared" si="6"/>
        <v>0</v>
      </c>
    </row>
    <row r="17" spans="1:10" s="14" customFormat="1" ht="16.5" x14ac:dyDescent="0.3">
      <c r="A17" s="23"/>
      <c r="B17" s="26" t="s">
        <v>23</v>
      </c>
      <c r="C17" s="26"/>
      <c r="D17" s="26"/>
      <c r="E17" s="27"/>
      <c r="F17" s="28"/>
      <c r="G17" s="28"/>
      <c r="H17" s="28"/>
      <c r="I17" s="29"/>
      <c r="J17" s="48">
        <f>SUM(J7:J16)</f>
        <v>1041.6666666666665</v>
      </c>
    </row>
    <row r="18" spans="1:10" s="14" customFormat="1" ht="16.5" x14ac:dyDescent="0.3">
      <c r="B18" s="15"/>
      <c r="C18" s="15"/>
      <c r="D18" s="15"/>
      <c r="E18" s="32"/>
      <c r="F18" s="32"/>
      <c r="G18" s="32"/>
      <c r="H18" s="32"/>
      <c r="I18" s="32"/>
    </row>
  </sheetData>
  <sheetProtection sheet="1" objects="1" scenarios="1"/>
  <pageMargins left="0.78740157480314965" right="0.78740157480314965" top="0.78740157480314965" bottom="0.78740157480314965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Anleitung</vt:lpstr>
      <vt:lpstr>Stromersparnis</vt:lpstr>
      <vt:lpstr>Unterhaltsersparnis</vt:lpstr>
      <vt:lpstr>Anleitung!Druckbereich</vt:lpstr>
      <vt:lpstr>Stromersparnis!Drucktitel</vt:lpstr>
      <vt:lpstr>Unterhaltsersparnis!Drucktitel</vt:lpstr>
    </vt:vector>
  </TitlesOfParts>
  <Company>eteam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Montani André EKZ MPE</dc:creator>
  <cp:lastModifiedBy>Renidear Kyra EKZ MMM EXTERN</cp:lastModifiedBy>
  <cp:lastPrinted>2017-01-26T13:18:53Z</cp:lastPrinted>
  <dcterms:created xsi:type="dcterms:W3CDTF">2011-07-12T11:32:41Z</dcterms:created>
  <dcterms:modified xsi:type="dcterms:W3CDTF">2017-02-20T08:45:51Z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1245060707</vt:i4>
  </property>
  <property fmtid="{D5CDD505-2E9C-101B-9397-08002B2CF9AE}" pid="3" name="_NewReviewCycle">
    <vt:lpwstr/>
  </property>
  <property fmtid="{D5CDD505-2E9C-101B-9397-08002B2CF9AE}" pid="4" name="_EmailSubject">
    <vt:lpwstr>Neues Excel</vt:lpwstr>
  </property>
  <property fmtid="{D5CDD505-2E9C-101B-9397-08002B2CF9AE}" pid="5" name="_AuthorEmail">
    <vt:lpwstr>Andre.Montani@ekz.ch</vt:lpwstr>
  </property>
  <property fmtid="{D5CDD505-2E9C-101B-9397-08002B2CF9AE}" pid="6" name="_AuthorEmailDisplayName">
    <vt:lpwstr>Montani André EKZ MPEG</vt:lpwstr>
  </property>
  <property fmtid="{D5CDD505-2E9C-101B-9397-08002B2CF9AE}" pid="7" name="_PreviousAdHocReviewCycleID">
    <vt:i4>-1406432589</vt:i4>
  </property>
</Properties>
</file>